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506" windowWidth="10500" windowHeight="10575" activeTab="0"/>
  </bookViews>
  <sheets>
    <sheet name="Compound miter" sheetId="1" r:id="rId1"/>
    <sheet name="compound butt" sheetId="2" r:id="rId2"/>
  </sheets>
  <definedNames/>
  <calcPr fullCalcOnLoad="1"/>
</workbook>
</file>

<file path=xl/sharedStrings.xml><?xml version="1.0" encoding="utf-8"?>
<sst xmlns="http://schemas.openxmlformats.org/spreadsheetml/2006/main" count="36" uniqueCount="33">
  <si>
    <t>blade angle</t>
  </si>
  <si>
    <t>Calculate slope</t>
  </si>
  <si>
    <t>vertical drop</t>
  </si>
  <si>
    <t>horizontal distance</t>
  </si>
  <si>
    <t>Number of sides</t>
  </si>
  <si>
    <t>Fence angle</t>
  </si>
  <si>
    <t>butts into capping plane</t>
  </si>
  <si>
    <t>corner angle in plan view</t>
  </si>
  <si>
    <t>Blade angle (all cuts)</t>
  </si>
  <si>
    <t>ATAN( COS( slope_angle ) * TAN( corner_angle / 2 ) )</t>
  </si>
  <si>
    <t xml:space="preserve">ASIN( SIN( slope_angle ) * SIN( corner_angle / 2 ) ) </t>
  </si>
  <si>
    <t>Calculate corner angle</t>
  </si>
  <si>
    <t>*formulas</t>
  </si>
  <si>
    <t>90 - atan( (tanA sinC) / (sinB + tanA * cosB * cosC) )</t>
  </si>
  <si>
    <t>90 - atan( (tanB sinC) / (sinA + tanB * cosA * cosC) )</t>
  </si>
  <si>
    <t>A</t>
  </si>
  <si>
    <t>B</t>
  </si>
  <si>
    <t>C</t>
  </si>
  <si>
    <t>asin( cosA * cosB- sinA * cosB * cosC)</t>
  </si>
  <si>
    <t xml:space="preserve">These results are for a tablesaw with a miter guage. All angular dimensions start from square fence = 0º, vertical blade = 0º. </t>
  </si>
  <si>
    <t>Compound Miter joint</t>
  </si>
  <si>
    <t>in degrees</t>
  </si>
  <si>
    <t>Butted compound angle joint (with unequal or equal side angles)</t>
  </si>
  <si>
    <t>Side A fence angle</t>
  </si>
  <si>
    <t>Side B fence angle</t>
  </si>
  <si>
    <t>Plan view</t>
  </si>
  <si>
    <t>Side view</t>
  </si>
  <si>
    <t>Slope (90º is vertical)</t>
  </si>
  <si>
    <t>Corner angle (90º is 4-sided box)</t>
  </si>
  <si>
    <t>Side A Slope (capping plane - 90º is vertical)</t>
  </si>
  <si>
    <t>Side B Slope (butting plane - 90º is vertical)</t>
  </si>
  <si>
    <t>caps the butt joint</t>
  </si>
  <si>
    <t xml:space="preserve">These results assume a tablesaw with miter guage. All angular dimensions start from square fence = 0º, vertical blade = 0º. The slopes on the sides if the desired box however, are measured from horizontal -- 0º is horizontal, 90º is vertical.
When you see a negative number in the side angle settings, that means the orientation of the angle has flipped to the other side of the miter guage. If you cut one side at 15º, and the other side calls for -6º, that means the angle tilts the opposite direction. (test on scrap!)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</si>
</sst>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2">
    <font>
      <sz val="10"/>
      <name val="Arial"/>
      <family val="0"/>
    </font>
    <font>
      <b/>
      <sz val="10"/>
      <name val="Arial"/>
      <family val="2"/>
    </font>
    <font>
      <b/>
      <sz val="12"/>
      <name val="Arial"/>
      <family val="2"/>
    </font>
    <font>
      <i/>
      <sz val="9"/>
      <name val="Arial"/>
      <family val="2"/>
    </font>
    <font>
      <sz val="8"/>
      <name val="Arial"/>
      <family val="0"/>
    </font>
    <font>
      <i/>
      <sz val="10"/>
      <name val="Arial"/>
      <family val="2"/>
    </font>
    <font>
      <i/>
      <sz val="8"/>
      <name val="Arial"/>
      <family val="2"/>
    </font>
    <font>
      <i/>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9">
    <xf numFmtId="0" fontId="0" fillId="0" borderId="0" xfId="0" applyAlignment="1">
      <alignment/>
    </xf>
    <xf numFmtId="0" fontId="0" fillId="0" borderId="0" xfId="0" applyFill="1" applyAlignment="1">
      <alignment/>
    </xf>
    <xf numFmtId="0" fontId="0" fillId="33" borderId="0" xfId="0" applyFill="1" applyAlignment="1">
      <alignment/>
    </xf>
    <xf numFmtId="49" fontId="1" fillId="33" borderId="0" xfId="0" applyNumberFormat="1" applyFont="1" applyFill="1" applyAlignment="1" applyProtection="1">
      <alignment horizontal="left"/>
      <protection/>
    </xf>
    <xf numFmtId="0" fontId="0" fillId="33" borderId="0" xfId="0" applyNumberFormat="1" applyFont="1" applyFill="1" applyAlignment="1" applyProtection="1">
      <alignment horizontal="right"/>
      <protection/>
    </xf>
    <xf numFmtId="0" fontId="3" fillId="33" borderId="0" xfId="0" applyFont="1" applyFill="1" applyAlignment="1">
      <alignment/>
    </xf>
    <xf numFmtId="0" fontId="2" fillId="33" borderId="0" xfId="0" applyFont="1" applyFill="1" applyAlignment="1">
      <alignment/>
    </xf>
    <xf numFmtId="164" fontId="1" fillId="33" borderId="0" xfId="0" applyNumberFormat="1" applyFont="1" applyFill="1" applyAlignment="1">
      <alignment/>
    </xf>
    <xf numFmtId="164" fontId="0" fillId="33" borderId="0" xfId="0" applyNumberFormat="1" applyFill="1" applyAlignment="1">
      <alignment/>
    </xf>
    <xf numFmtId="164" fontId="1" fillId="33" borderId="0" xfId="0" applyNumberFormat="1" applyFont="1" applyFill="1" applyAlignment="1" applyProtection="1">
      <alignment horizontal="right"/>
      <protection/>
    </xf>
    <xf numFmtId="49" fontId="0" fillId="33" borderId="0" xfId="0" applyNumberFormat="1" applyFont="1" applyFill="1" applyAlignment="1" applyProtection="1">
      <alignment horizontal="right"/>
      <protection/>
    </xf>
    <xf numFmtId="0" fontId="0" fillId="0" borderId="10" xfId="0" applyNumberFormat="1" applyFont="1" applyFill="1" applyBorder="1" applyAlignment="1" applyProtection="1">
      <alignment horizontal="right"/>
      <protection locked="0"/>
    </xf>
    <xf numFmtId="164" fontId="0" fillId="0" borderId="0" xfId="0" applyNumberFormat="1" applyAlignment="1">
      <alignment/>
    </xf>
    <xf numFmtId="0" fontId="1" fillId="0" borderId="0" xfId="0" applyFont="1" applyAlignment="1">
      <alignment/>
    </xf>
    <xf numFmtId="0" fontId="3" fillId="0" borderId="0" xfId="0" applyFont="1" applyFill="1" applyAlignment="1">
      <alignment/>
    </xf>
    <xf numFmtId="0" fontId="0" fillId="0" borderId="0" xfId="0" applyFill="1" applyBorder="1" applyAlignment="1">
      <alignment/>
    </xf>
    <xf numFmtId="164" fontId="0" fillId="0" borderId="0" xfId="0" applyNumberFormat="1" applyFill="1" applyBorder="1" applyAlignment="1">
      <alignment/>
    </xf>
    <xf numFmtId="0" fontId="3" fillId="0" borderId="0" xfId="0" applyFont="1" applyFill="1" applyBorder="1" applyAlignment="1">
      <alignment/>
    </xf>
    <xf numFmtId="49" fontId="1" fillId="0" borderId="0" xfId="0" applyNumberFormat="1" applyFont="1" applyFill="1" applyBorder="1" applyAlignment="1" applyProtection="1">
      <alignment horizontal="left"/>
      <protection/>
    </xf>
    <xf numFmtId="164" fontId="1" fillId="0" borderId="0" xfId="0" applyNumberFormat="1" applyFont="1" applyFill="1" applyBorder="1" applyAlignment="1">
      <alignment/>
    </xf>
    <xf numFmtId="164" fontId="3" fillId="0" borderId="0" xfId="0" applyNumberFormat="1" applyFont="1" applyFill="1" applyBorder="1" applyAlignment="1">
      <alignment/>
    </xf>
    <xf numFmtId="0" fontId="1"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5" fillId="0" borderId="0" xfId="0" applyFont="1" applyFill="1" applyAlignment="1">
      <alignment/>
    </xf>
    <xf numFmtId="0" fontId="0" fillId="0" borderId="0" xfId="0" applyAlignment="1">
      <alignment vertical="top" wrapText="1"/>
    </xf>
    <xf numFmtId="0" fontId="0" fillId="0" borderId="10" xfId="0" applyFill="1" applyBorder="1" applyAlignment="1" applyProtection="1">
      <alignment/>
      <protection locked="0"/>
    </xf>
    <xf numFmtId="0" fontId="1" fillId="33" borderId="0" xfId="0" applyFont="1" applyFill="1" applyAlignment="1">
      <alignment horizontal="right"/>
    </xf>
    <xf numFmtId="0" fontId="5"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8"/>
  <sheetViews>
    <sheetView tabSelected="1" zoomScalePageLayoutView="0" workbookViewId="0" topLeftCell="A1">
      <selection activeCell="D3" sqref="D3"/>
    </sheetView>
  </sheetViews>
  <sheetFormatPr defaultColWidth="9.140625" defaultRowHeight="12.75"/>
  <cols>
    <col min="1" max="1" width="3.8515625" style="0" customWidth="1"/>
    <col min="2" max="2" width="29.00390625" style="0" customWidth="1"/>
    <col min="3" max="3" width="3.00390625" style="0" customWidth="1"/>
    <col min="4" max="4" width="7.57421875" style="0" customWidth="1"/>
    <col min="5" max="5" width="4.140625" style="0" customWidth="1"/>
    <col min="6" max="6" width="47.7109375" style="0" customWidth="1"/>
    <col min="7" max="7" width="16.28125" style="0" customWidth="1"/>
    <col min="8" max="8" width="25.140625" style="0" customWidth="1"/>
    <col min="9" max="9" width="7.8515625" style="0" customWidth="1"/>
    <col min="10" max="10" width="8.140625" style="0" customWidth="1"/>
    <col min="13" max="13" width="9.7109375" style="0" customWidth="1"/>
  </cols>
  <sheetData>
    <row r="1" spans="1:7" ht="15.75">
      <c r="A1" s="6"/>
      <c r="B1" s="6" t="s">
        <v>20</v>
      </c>
      <c r="C1" s="6"/>
      <c r="D1" s="6"/>
      <c r="E1" s="6"/>
      <c r="F1" s="6"/>
      <c r="G1" s="1"/>
    </row>
    <row r="2" spans="1:7" ht="12.75">
      <c r="A2" s="2"/>
      <c r="B2" s="2"/>
      <c r="C2" s="2"/>
      <c r="D2" s="22" t="s">
        <v>21</v>
      </c>
      <c r="E2" s="2"/>
      <c r="F2" s="5"/>
      <c r="G2" s="14"/>
    </row>
    <row r="3" spans="1:7" ht="12.75">
      <c r="A3" s="2"/>
      <c r="B3" s="3" t="s">
        <v>27</v>
      </c>
      <c r="C3" s="3"/>
      <c r="D3" s="11">
        <v>45</v>
      </c>
      <c r="E3" s="2"/>
      <c r="F3" s="22" t="s">
        <v>26</v>
      </c>
      <c r="G3" s="14"/>
    </row>
    <row r="4" spans="1:7" ht="12.75">
      <c r="A4" s="2"/>
      <c r="B4" s="3" t="s">
        <v>28</v>
      </c>
      <c r="C4" s="3"/>
      <c r="D4" s="11">
        <v>90</v>
      </c>
      <c r="E4" s="2"/>
      <c r="F4" s="22" t="s">
        <v>25</v>
      </c>
      <c r="G4" s="1"/>
    </row>
    <row r="5" spans="1:7" ht="12.75">
      <c r="A5" s="2"/>
      <c r="B5" s="3"/>
      <c r="C5" s="3"/>
      <c r="D5" s="4"/>
      <c r="E5" s="2"/>
      <c r="F5" s="2"/>
      <c r="G5" s="1"/>
    </row>
    <row r="6" spans="1:7" ht="12.75">
      <c r="A6" s="2"/>
      <c r="B6" s="2"/>
      <c r="C6" s="2"/>
      <c r="D6" s="2"/>
      <c r="E6" s="2"/>
      <c r="F6" s="5"/>
      <c r="G6" s="14"/>
    </row>
    <row r="7" spans="1:7" ht="15.75">
      <c r="A7" s="2"/>
      <c r="B7" s="6"/>
      <c r="C7" s="2"/>
      <c r="D7" s="2"/>
      <c r="E7" s="2"/>
      <c r="F7" s="22" t="s">
        <v>12</v>
      </c>
      <c r="G7" s="14"/>
    </row>
    <row r="8" spans="1:10" ht="12.75">
      <c r="A8" s="2"/>
      <c r="B8" s="3" t="s">
        <v>5</v>
      </c>
      <c r="C8" s="3"/>
      <c r="D8" s="7">
        <f>DEGREES(ATAN(COS(RADIANS(D3))*TAN(RADIANS(180-D4)/2)))</f>
        <v>35.264389682754654</v>
      </c>
      <c r="E8" s="2"/>
      <c r="F8" s="22" t="s">
        <v>9</v>
      </c>
      <c r="G8" s="1"/>
      <c r="J8" s="12"/>
    </row>
    <row r="9" spans="1:10" ht="12.75">
      <c r="A9" s="2"/>
      <c r="B9" s="3" t="s">
        <v>0</v>
      </c>
      <c r="C9" s="3"/>
      <c r="D9" s="7">
        <f>DEGREES(ASIN(SIN(RADIANS(D3))*SIN(RADIANS((180-D4)/2))))</f>
        <v>29.999999999999993</v>
      </c>
      <c r="E9" s="2"/>
      <c r="F9" s="22" t="s">
        <v>10</v>
      </c>
      <c r="G9" s="1"/>
      <c r="J9" s="12"/>
    </row>
    <row r="10" spans="1:7" ht="12.75">
      <c r="A10" s="2"/>
      <c r="B10" s="2"/>
      <c r="C10" s="2"/>
      <c r="D10" s="2"/>
      <c r="E10" s="2"/>
      <c r="F10" s="2"/>
      <c r="G10" s="1"/>
    </row>
    <row r="11" spans="1:7" ht="12.75">
      <c r="A11" s="2"/>
      <c r="B11" s="2"/>
      <c r="C11" s="2"/>
      <c r="D11" s="8"/>
      <c r="E11" s="2"/>
      <c r="F11" s="2"/>
      <c r="G11" s="1"/>
    </row>
    <row r="12" spans="1:7" ht="12.75">
      <c r="A12" s="2"/>
      <c r="B12" s="3" t="s">
        <v>1</v>
      </c>
      <c r="C12" s="3"/>
      <c r="D12" s="9">
        <f>DEGREES(ATAN(D13/D14))</f>
        <v>82.8749836510982</v>
      </c>
      <c r="E12" s="2"/>
      <c r="F12" s="2"/>
      <c r="G12" s="1"/>
    </row>
    <row r="13" spans="1:7" ht="12.75">
      <c r="A13" s="2"/>
      <c r="B13" s="10" t="s">
        <v>2</v>
      </c>
      <c r="C13" s="10"/>
      <c r="D13" s="11">
        <v>8</v>
      </c>
      <c r="E13" s="2"/>
      <c r="F13" s="2"/>
      <c r="G13" s="1"/>
    </row>
    <row r="14" spans="1:7" ht="12.75">
      <c r="A14" s="2"/>
      <c r="B14" s="10" t="s">
        <v>3</v>
      </c>
      <c r="C14" s="10"/>
      <c r="D14" s="11">
        <v>1</v>
      </c>
      <c r="E14" s="2"/>
      <c r="F14" s="2"/>
      <c r="G14" s="1"/>
    </row>
    <row r="15" spans="1:7" ht="12.75">
      <c r="A15" s="2"/>
      <c r="B15" s="2"/>
      <c r="C15" s="2"/>
      <c r="D15" s="2"/>
      <c r="E15" s="2"/>
      <c r="F15" s="2"/>
      <c r="G15" s="1"/>
    </row>
    <row r="16" spans="1:7" ht="12.75">
      <c r="A16" s="2"/>
      <c r="B16" s="2"/>
      <c r="C16" s="2"/>
      <c r="D16" s="2"/>
      <c r="E16" s="2"/>
      <c r="F16" s="2"/>
      <c r="G16" s="1"/>
    </row>
    <row r="17" spans="1:7" ht="12.75">
      <c r="A17" s="2"/>
      <c r="B17" s="3" t="s">
        <v>11</v>
      </c>
      <c r="C17" s="3"/>
      <c r="D17" s="9">
        <f>180-(360/D18)</f>
        <v>120</v>
      </c>
      <c r="E17" s="2"/>
      <c r="F17" s="2"/>
      <c r="G17" s="1"/>
    </row>
    <row r="18" spans="1:7" ht="12.75">
      <c r="A18" s="2"/>
      <c r="B18" s="10" t="s">
        <v>4</v>
      </c>
      <c r="C18" s="10"/>
      <c r="D18" s="11">
        <v>6</v>
      </c>
      <c r="E18" s="2"/>
      <c r="F18" s="2"/>
      <c r="G18" s="1"/>
    </row>
    <row r="19" spans="1:7" ht="12.75">
      <c r="A19" s="2"/>
      <c r="B19" s="2"/>
      <c r="C19" s="2"/>
      <c r="D19" s="2"/>
      <c r="E19" s="2"/>
      <c r="F19" s="2"/>
      <c r="G19" s="1"/>
    </row>
    <row r="20" spans="1:9" ht="12.75">
      <c r="A20" s="1"/>
      <c r="B20" s="1"/>
      <c r="C20" s="1"/>
      <c r="D20" s="1"/>
      <c r="E20" s="1"/>
      <c r="F20" s="1"/>
      <c r="G20" s="1"/>
      <c r="I20" s="13"/>
    </row>
    <row r="21" spans="1:9" ht="12.75">
      <c r="A21" s="1"/>
      <c r="B21" s="24" t="s">
        <v>19</v>
      </c>
      <c r="C21" s="1"/>
      <c r="D21" s="1"/>
      <c r="E21" s="1"/>
      <c r="F21" s="1"/>
      <c r="G21" s="1"/>
      <c r="I21" s="13"/>
    </row>
    <row r="22" spans="1:10" ht="12.75">
      <c r="A22" s="1"/>
      <c r="B22" s="1"/>
      <c r="C22" s="1"/>
      <c r="D22" s="1"/>
      <c r="E22" s="1"/>
      <c r="F22" s="1"/>
      <c r="G22" s="1"/>
      <c r="I22" s="13"/>
      <c r="J22" s="12"/>
    </row>
    <row r="23" spans="1:7" ht="12.75">
      <c r="A23" s="1"/>
      <c r="B23" s="1"/>
      <c r="C23" s="1"/>
      <c r="D23" s="1"/>
      <c r="E23" s="1"/>
      <c r="F23" s="1"/>
      <c r="G23" s="1"/>
    </row>
    <row r="24" spans="1:7" ht="12.75">
      <c r="A24" s="1"/>
      <c r="B24" s="1"/>
      <c r="C24" s="1"/>
      <c r="D24" s="1"/>
      <c r="E24" s="1"/>
      <c r="F24" s="1"/>
      <c r="G24" s="1"/>
    </row>
    <row r="25" ht="12.75">
      <c r="J25" s="12"/>
    </row>
    <row r="28" spans="7:8" ht="12.75">
      <c r="G28" s="15"/>
      <c r="H28" s="15"/>
    </row>
    <row r="29" spans="6:13" ht="12.75">
      <c r="F29" s="12"/>
      <c r="G29" s="16"/>
      <c r="H29" s="17"/>
      <c r="I29" s="17"/>
      <c r="J29" s="17"/>
      <c r="K29" s="17"/>
      <c r="L29" s="17"/>
      <c r="M29" s="15"/>
    </row>
    <row r="30" spans="7:11" ht="12.75">
      <c r="G30" s="15"/>
      <c r="H30" s="18"/>
      <c r="I30" s="15"/>
      <c r="J30" s="17"/>
      <c r="K30" s="17"/>
    </row>
    <row r="31" spans="7:11" ht="12.75">
      <c r="G31" s="15"/>
      <c r="H31" s="18"/>
      <c r="I31" s="15"/>
      <c r="J31" s="17"/>
      <c r="K31" s="17"/>
    </row>
    <row r="32" spans="7:11" ht="12.75">
      <c r="G32" s="15"/>
      <c r="H32" s="18"/>
      <c r="I32" s="15"/>
      <c r="J32" s="17"/>
      <c r="K32" s="17"/>
    </row>
    <row r="33" spans="7:13" ht="12.75">
      <c r="G33" s="15"/>
      <c r="H33" s="18"/>
      <c r="I33" s="18"/>
      <c r="J33" s="17"/>
      <c r="K33" s="17"/>
      <c r="L33" s="17"/>
      <c r="M33" s="15"/>
    </row>
    <row r="34" spans="7:13" ht="12.75">
      <c r="G34" s="15"/>
      <c r="H34" s="18"/>
      <c r="I34" s="18"/>
      <c r="J34" s="17"/>
      <c r="K34" s="17"/>
      <c r="L34" s="17"/>
      <c r="M34" s="15"/>
    </row>
    <row r="35" spans="7:13" ht="12.75">
      <c r="G35" s="15"/>
      <c r="H35" s="18"/>
      <c r="I35" s="19"/>
      <c r="J35" s="20"/>
      <c r="K35" s="17"/>
      <c r="L35" s="17"/>
      <c r="M35" s="15"/>
    </row>
    <row r="36" spans="7:13" ht="12.75">
      <c r="G36" s="15"/>
      <c r="H36" s="18"/>
      <c r="I36" s="19"/>
      <c r="J36" s="20"/>
      <c r="K36" s="17"/>
      <c r="L36" s="17"/>
      <c r="M36" s="15"/>
    </row>
    <row r="37" spans="7:13" ht="12.75">
      <c r="G37" s="15"/>
      <c r="H37" s="18"/>
      <c r="I37" s="19"/>
      <c r="J37" s="17"/>
      <c r="K37" s="17"/>
      <c r="L37" s="17"/>
      <c r="M37" s="15"/>
    </row>
    <row r="38" spans="7:13" ht="12.75">
      <c r="G38" s="15"/>
      <c r="H38" s="17"/>
      <c r="I38" s="17"/>
      <c r="J38" s="17"/>
      <c r="K38" s="17"/>
      <c r="L38" s="17"/>
      <c r="M38" s="15"/>
    </row>
    <row r="39" spans="7:13" ht="12.75">
      <c r="G39" s="15"/>
      <c r="H39" s="17"/>
      <c r="I39" s="17"/>
      <c r="J39" s="17"/>
      <c r="K39" s="17"/>
      <c r="L39" s="17"/>
      <c r="M39" s="15"/>
    </row>
    <row r="40" spans="7:13" ht="12.75">
      <c r="G40" s="15"/>
      <c r="H40" s="17"/>
      <c r="I40" s="17"/>
      <c r="J40" s="17"/>
      <c r="K40" s="17"/>
      <c r="L40" s="17"/>
      <c r="M40" s="15"/>
    </row>
    <row r="41" spans="7:13" ht="12.75">
      <c r="G41" s="15"/>
      <c r="H41" s="17"/>
      <c r="I41" s="17"/>
      <c r="J41" s="17"/>
      <c r="K41" s="17"/>
      <c r="L41" s="17"/>
      <c r="M41" s="15"/>
    </row>
    <row r="42" spans="7:13" ht="12.75">
      <c r="G42" s="15"/>
      <c r="H42" s="17"/>
      <c r="I42" s="17"/>
      <c r="J42" s="17"/>
      <c r="K42" s="17"/>
      <c r="L42" s="17"/>
      <c r="M42" s="15"/>
    </row>
    <row r="43" spans="7:13" ht="12.75">
      <c r="G43" s="15"/>
      <c r="H43" s="17"/>
      <c r="I43" s="17"/>
      <c r="J43" s="17"/>
      <c r="K43" s="17"/>
      <c r="L43" s="17"/>
      <c r="M43" s="15"/>
    </row>
    <row r="44" spans="7:13" ht="12.75">
      <c r="G44" s="15"/>
      <c r="H44" s="17"/>
      <c r="I44" s="17"/>
      <c r="J44" s="17"/>
      <c r="K44" s="17"/>
      <c r="L44" s="17"/>
      <c r="M44" s="15"/>
    </row>
    <row r="45" spans="7:13" ht="12.75">
      <c r="G45" s="15"/>
      <c r="H45" s="17"/>
      <c r="I45" s="17"/>
      <c r="J45" s="17"/>
      <c r="K45" s="17"/>
      <c r="L45" s="17"/>
      <c r="M45" s="15"/>
    </row>
    <row r="46" spans="7:13" ht="12.75">
      <c r="G46" s="15"/>
      <c r="H46" s="17"/>
      <c r="I46" s="17"/>
      <c r="J46" s="17"/>
      <c r="K46" s="17"/>
      <c r="L46" s="17"/>
      <c r="M46" s="15"/>
    </row>
    <row r="47" spans="7:13" ht="12.75">
      <c r="G47" s="15"/>
      <c r="H47" s="15"/>
      <c r="I47" s="15"/>
      <c r="J47" s="15"/>
      <c r="K47" s="15"/>
      <c r="L47" s="15"/>
      <c r="M47" s="15"/>
    </row>
    <row r="48" spans="7:13" ht="12.75">
      <c r="G48" s="15"/>
      <c r="H48" s="15"/>
      <c r="I48" s="15"/>
      <c r="J48" s="15"/>
      <c r="K48" s="15"/>
      <c r="L48" s="15"/>
      <c r="M48" s="15"/>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G32" sqref="G32"/>
    </sheetView>
  </sheetViews>
  <sheetFormatPr defaultColWidth="9.140625" defaultRowHeight="12.75"/>
  <cols>
    <col min="1" max="1" width="4.00390625" style="0" customWidth="1"/>
    <col min="2" max="2" width="46.140625" style="0" customWidth="1"/>
    <col min="3" max="3" width="8.57421875" style="0" customWidth="1"/>
    <col min="4" max="4" width="4.7109375" style="0" customWidth="1"/>
    <col min="5" max="5" width="49.421875" style="0" customWidth="1"/>
  </cols>
  <sheetData>
    <row r="1" spans="1:5" ht="15.75">
      <c r="A1" s="2"/>
      <c r="B1" s="6" t="s">
        <v>22</v>
      </c>
      <c r="C1" s="2"/>
      <c r="D1" s="2"/>
      <c r="E1" s="2"/>
    </row>
    <row r="2" spans="1:5" ht="12.75">
      <c r="A2" s="2"/>
      <c r="B2" s="2"/>
      <c r="C2" s="22" t="s">
        <v>21</v>
      </c>
      <c r="D2" s="2"/>
      <c r="E2" s="2"/>
    </row>
    <row r="3" spans="1:5" ht="12.75">
      <c r="A3" s="2"/>
      <c r="B3" s="21" t="s">
        <v>29</v>
      </c>
      <c r="C3" s="26">
        <v>80</v>
      </c>
      <c r="D3" s="23" t="s">
        <v>15</v>
      </c>
      <c r="E3" s="22" t="s">
        <v>31</v>
      </c>
    </row>
    <row r="4" spans="1:5" ht="12.75">
      <c r="A4" s="2"/>
      <c r="B4" s="21" t="s">
        <v>30</v>
      </c>
      <c r="C4" s="26">
        <v>80</v>
      </c>
      <c r="D4" s="23" t="s">
        <v>16</v>
      </c>
      <c r="E4" s="22" t="s">
        <v>6</v>
      </c>
    </row>
    <row r="5" spans="1:5" ht="12.75">
      <c r="A5" s="2"/>
      <c r="B5" s="3" t="s">
        <v>28</v>
      </c>
      <c r="C5" s="26">
        <v>120</v>
      </c>
      <c r="D5" s="23" t="s">
        <v>17</v>
      </c>
      <c r="E5" s="22" t="s">
        <v>7</v>
      </c>
    </row>
    <row r="6" spans="1:5" ht="12.75">
      <c r="A6" s="2"/>
      <c r="B6" s="21"/>
      <c r="C6" s="2"/>
      <c r="D6" s="2"/>
      <c r="E6" s="22"/>
    </row>
    <row r="7" spans="1:5" ht="12.75">
      <c r="A7" s="2"/>
      <c r="B7" s="21"/>
      <c r="C7" s="2"/>
      <c r="D7" s="2"/>
      <c r="E7" s="22" t="s">
        <v>12</v>
      </c>
    </row>
    <row r="8" spans="1:5" ht="12.75">
      <c r="A8" s="2"/>
      <c r="B8" s="27" t="s">
        <v>23</v>
      </c>
      <c r="C8" s="7">
        <f>90-DEGREES(ATAN((TAN(RADIANS(C4))*SIN(RADIANS(C5)))/(SIN(RADIANS(C3))+TAN(RADIANS(C4))*COS(RADIANS(C3))*COS(RADIANS(C5)))))</f>
        <v>5.725105173376178</v>
      </c>
      <c r="D8" s="2"/>
      <c r="E8" s="22" t="s">
        <v>14</v>
      </c>
    </row>
    <row r="9" spans="1:5" ht="12.75">
      <c r="A9" s="2"/>
      <c r="B9" s="27" t="s">
        <v>24</v>
      </c>
      <c r="C9" s="7">
        <f>90-DEGREES(ATAN((TAN(RADIANS(C3))*SIN(RADIANS(C5)))/(SIN(RADIANS(C4))+TAN(RADIANS(C3))*COS(RADIANS(C4))*COS(RADIANS(C5)))))</f>
        <v>5.725105173376178</v>
      </c>
      <c r="D9" s="2"/>
      <c r="E9" s="22" t="s">
        <v>13</v>
      </c>
    </row>
    <row r="10" spans="1:5" ht="12.75">
      <c r="A10" s="2"/>
      <c r="B10" s="27"/>
      <c r="C10" s="8"/>
      <c r="D10" s="2"/>
      <c r="E10" s="22"/>
    </row>
    <row r="11" spans="1:5" ht="12.75">
      <c r="A11" s="2"/>
      <c r="B11" s="27" t="s">
        <v>8</v>
      </c>
      <c r="C11" s="7">
        <f>DEGREES(ASIN(COS(RADIANS(C3))*COS(RADIANS(C4))-SIN(RADIANS(C3))*SIN(RADIANS(C4))*COS(RADIANS(C5))))</f>
        <v>31.00259153779267</v>
      </c>
      <c r="D11" s="2"/>
      <c r="E11" s="22" t="s">
        <v>18</v>
      </c>
    </row>
    <row r="12" spans="1:5" ht="12.75">
      <c r="A12" s="2"/>
      <c r="B12" s="2"/>
      <c r="C12" s="2">
        <f>DEGREES(ASIN(COS(RADIANS(C3))*COS(RADIANS(C4))-SIN(RADIANS(C3))*SIN(RADIANS(C4))*COS(RADIANS(C5))))</f>
        <v>31.00259153779267</v>
      </c>
      <c r="D12" s="2"/>
      <c r="E12" s="2"/>
    </row>
    <row r="14" spans="2:5" ht="12.75">
      <c r="B14" s="28" t="s">
        <v>32</v>
      </c>
      <c r="C14" s="28"/>
      <c r="D14" s="28"/>
      <c r="E14" s="28"/>
    </row>
    <row r="15" spans="2:5" ht="12.75">
      <c r="B15" s="28"/>
      <c r="C15" s="28"/>
      <c r="D15" s="28"/>
      <c r="E15" s="28"/>
    </row>
    <row r="16" spans="2:5" ht="12.75">
      <c r="B16" s="28"/>
      <c r="C16" s="28"/>
      <c r="D16" s="28"/>
      <c r="E16" s="28"/>
    </row>
    <row r="17" spans="2:5" ht="12.75">
      <c r="B17" s="28"/>
      <c r="C17" s="28"/>
      <c r="D17" s="28"/>
      <c r="E17" s="28"/>
    </row>
    <row r="18" spans="2:5" ht="12" customHeight="1">
      <c r="B18" s="28"/>
      <c r="C18" s="28"/>
      <c r="D18" s="28"/>
      <c r="E18" s="28"/>
    </row>
    <row r="19" spans="2:5" ht="12.75">
      <c r="B19" s="28"/>
      <c r="C19" s="28"/>
      <c r="D19" s="28"/>
      <c r="E19" s="28"/>
    </row>
    <row r="20" spans="2:5" ht="12.75">
      <c r="B20" s="28"/>
      <c r="C20" s="28"/>
      <c r="D20" s="28"/>
      <c r="E20" s="28"/>
    </row>
    <row r="21" spans="2:5" ht="12.75">
      <c r="B21" s="25"/>
      <c r="C21" s="25"/>
      <c r="D21" s="25"/>
      <c r="E21" s="25"/>
    </row>
    <row r="22" spans="2:5" ht="12.75">
      <c r="B22" s="25"/>
      <c r="C22" s="25"/>
      <c r="D22" s="25"/>
      <c r="E22" s="25"/>
    </row>
    <row r="23" spans="2:5" ht="12.75">
      <c r="B23" s="25"/>
      <c r="C23" s="25"/>
      <c r="D23" s="25"/>
      <c r="E23" s="25"/>
    </row>
    <row r="24" spans="2:5" ht="12.75">
      <c r="B24" s="25"/>
      <c r="C24" s="25"/>
      <c r="D24" s="25"/>
      <c r="E24" s="25"/>
    </row>
    <row r="25" spans="2:5" ht="12.75">
      <c r="B25" s="25"/>
      <c r="C25" s="25"/>
      <c r="D25" s="25"/>
      <c r="E25" s="25"/>
    </row>
    <row r="26" spans="2:5" ht="12.75">
      <c r="B26" s="25"/>
      <c r="C26" s="25"/>
      <c r="D26" s="25"/>
      <c r="E26" s="25"/>
    </row>
    <row r="27" spans="2:5" ht="12.75">
      <c r="B27" s="25"/>
      <c r="C27" s="25"/>
      <c r="D27" s="25"/>
      <c r="E27" s="25"/>
    </row>
    <row r="28" spans="2:5" ht="12.75">
      <c r="B28" s="25"/>
      <c r="C28" s="25"/>
      <c r="D28" s="25"/>
      <c r="E28" s="25"/>
    </row>
    <row r="29" spans="2:5" ht="12.75">
      <c r="B29" s="25"/>
      <c r="C29" s="25"/>
      <c r="D29" s="25"/>
      <c r="E29" s="25"/>
    </row>
    <row r="30" spans="2:7" ht="12.75">
      <c r="B30" s="25"/>
      <c r="C30" s="25"/>
      <c r="D30" s="25"/>
      <c r="E30" s="25"/>
      <c r="G30">
        <v>36.34</v>
      </c>
    </row>
    <row r="31" ht="12.75">
      <c r="G31">
        <v>30.94</v>
      </c>
    </row>
  </sheetData>
  <sheetProtection/>
  <mergeCells count="1">
    <mergeCell ref="B14:E20"/>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d:\sync\chris\qsheet\Unfiled\Angle-qs.qsh</dc:title>
  <dc:subject/>
  <dc:creator>Chris Glad</dc:creator>
  <cp:keywords/>
  <dc:description/>
  <cp:lastModifiedBy>ncglad</cp:lastModifiedBy>
  <dcterms:created xsi:type="dcterms:W3CDTF">2004-04-23T14:34:20Z</dcterms:created>
  <dcterms:modified xsi:type="dcterms:W3CDTF">2011-02-03T04:31:24Z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Info1_50[1]">
    <vt:lpwstr>0,,0,0,4026531874,2,1679364118,2,$,65,Text,72,Bold Text,4026531874,Number,536875138,Money,4026532354,Percentage,76,Col Header,1026,Date,2050,Time,3074,Date &amp; Time,0,,0,,0,,0,,0,,0,,0,Edit Styles...</vt:lpwstr>
  </property>
  <property fmtid="{D5CDD505-2E9C-101B-9397-08002B2CF9AE}" pid="3" name="WorkbookInfo1_50">
    <vt:lpwstr>PROPERTY_CHUNKS=1</vt:lpwstr>
  </property>
  <property fmtid="{D5CDD505-2E9C-101B-9397-08002B2CF9AE}" pid="4" name="WorkbookSheets[1]">
    <vt:lpwstr>0,0,0,0,0,0,0,0,0,0,0,0,0,0,0,0,0,0,0,0,0,0,0,0,0,0,0,0,0,0,0,0,0,0,0,0,0,0,0,0,0,0,0,0,0,0,0,0,0,0</vt:lpwstr>
  </property>
  <property fmtid="{D5CDD505-2E9C-101B-9397-08002B2CF9AE}" pid="5" name="WorkbookSheets">
    <vt:lpwstr>PROPERTY_CHUNKS=1</vt:lpwstr>
  </property>
  <property fmtid="{D5CDD505-2E9C-101B-9397-08002B2CF9AE}" pid="6" name="QSHFileName[1]">
    <vt:lpwstr>d:\sync\chris\qsheet\Unfiled\Angle-qs.qsh</vt:lpwstr>
  </property>
  <property fmtid="{D5CDD505-2E9C-101B-9397-08002B2CF9AE}" pid="7" name="QSHFileName">
    <vt:lpwstr>PROPERTY_CHUNKS=1</vt:lpwstr>
  </property>
</Properties>
</file>